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ferences\General Template Forms\"/>
    </mc:Choice>
  </mc:AlternateContent>
  <xr:revisionPtr revIDLastSave="0" documentId="8_{E7CF22BA-F2D9-4E3C-828C-F3D6386F8091}" xr6:coauthVersionLast="47" xr6:coauthVersionMax="47" xr10:uidLastSave="{00000000-0000-0000-0000-000000000000}"/>
  <bookViews>
    <workbookView xWindow="57480" yWindow="-120" windowWidth="29040" windowHeight="15840" xr2:uid="{43C525AB-4C4C-4610-A363-776D46B6F353}"/>
  </bookViews>
  <sheets>
    <sheet name="Sheet1" sheetId="1" r:id="rId1"/>
  </sheets>
  <definedNames>
    <definedName name="_xlnm.Print_Area" localSheetId="0">Sheet1!$A$2:$H$45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7" i="1" s="1"/>
  <c r="H39" i="1" l="1"/>
  <c r="F20" i="1" l="1"/>
  <c r="H20" i="1"/>
  <c r="H19" i="1"/>
  <c r="H16" i="1"/>
  <c r="F19" i="1"/>
  <c r="F16" i="1"/>
  <c r="H21" i="1" l="1"/>
  <c r="H40" i="1" s="1"/>
  <c r="H42" i="1" s="1"/>
  <c r="F21" i="1"/>
  <c r="F40" i="1" l="1"/>
  <c r="F34" i="1"/>
  <c r="H44" i="1"/>
  <c r="F35" i="1" l="1"/>
  <c r="F37" i="1" s="1"/>
  <c r="F39" i="1" l="1"/>
  <c r="F42" i="1" l="1"/>
  <c r="F44" i="1" s="1"/>
</calcChain>
</file>

<file path=xl/sharedStrings.xml><?xml version="1.0" encoding="utf-8"?>
<sst xmlns="http://schemas.openxmlformats.org/spreadsheetml/2006/main" count="45" uniqueCount="45">
  <si>
    <t>BUDGET</t>
  </si>
  <si>
    <t>ACTUAL</t>
  </si>
  <si>
    <t>TOTAL</t>
  </si>
  <si>
    <t>REVENUE</t>
  </si>
  <si>
    <t>OPERATING EXPENSES</t>
  </si>
  <si>
    <t xml:space="preserve">   Banquet/Meeting Food</t>
  </si>
  <si>
    <t xml:space="preserve">   Supplies</t>
  </si>
  <si>
    <t>Postage</t>
  </si>
  <si>
    <t>Coplies/Duplicating</t>
  </si>
  <si>
    <t>Facility Charges</t>
  </si>
  <si>
    <t>Equipment Rental</t>
  </si>
  <si>
    <t>Bank Fees</t>
  </si>
  <si>
    <t>TOTAL OPERATING EXPENSES</t>
  </si>
  <si>
    <t>DIRECT EXPENSES</t>
  </si>
  <si>
    <t xml:space="preserve">MIRA Support Tax  </t>
  </si>
  <si>
    <t>TOTAL EXPENSES</t>
  </si>
  <si>
    <t>GROSS PROFIT</t>
  </si>
  <si>
    <t>Attendance Numbers:</t>
  </si>
  <si>
    <t>Exhibitor - Price Level 1</t>
  </si>
  <si>
    <t>Exhibitor - Price Level 2</t>
  </si>
  <si>
    <t>Sponsor - Price Level 1</t>
  </si>
  <si>
    <t>Sponsor - Price Level 2</t>
  </si>
  <si>
    <t>Participant Registration Total</t>
  </si>
  <si>
    <t>Participant - Price Level 1</t>
  </si>
  <si>
    <t>Participant - Price Level 2</t>
  </si>
  <si>
    <t>Participant - Price Level 3</t>
  </si>
  <si>
    <t>LEVEL</t>
  </si>
  <si>
    <t>Exhibitor/Sponsor Registration Total</t>
  </si>
  <si>
    <t>ACCOUNT</t>
  </si>
  <si>
    <t xml:space="preserve">   UND Parking Services </t>
  </si>
  <si>
    <t>Advertising - Print</t>
  </si>
  <si>
    <t>Advertising - Online</t>
  </si>
  <si>
    <t>Non-Employee Speaker Lodging</t>
  </si>
  <si>
    <t>Location:</t>
  </si>
  <si>
    <t xml:space="preserve">Date: </t>
  </si>
  <si>
    <t>Event Name:</t>
  </si>
  <si>
    <t>Use Column H to fill in your actual registration numbers and expenses as they come in</t>
  </si>
  <si>
    <t>Anticipate your participant/exhibitor/sponsor attendance</t>
  </si>
  <si>
    <t>Estimate your expenses, including any potential parking, catering, lodging, facility expenses</t>
  </si>
  <si>
    <t>MIRA taxes are based off of your budgeted revenue</t>
  </si>
  <si>
    <t>To estimate your event budget:</t>
  </si>
  <si>
    <t>Enter in your price levels</t>
  </si>
  <si>
    <t>Bank fees are budgeted at 3% of your registration revenue</t>
  </si>
  <si>
    <t>Non-Employee Speaker Travel</t>
  </si>
  <si>
    <t>UND CONFERENCE, CAMPS &amp; EVENTS SAMPLE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</si>
</sst>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CC5E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3" fillId="0" borderId="0" xfId="1" applyFont="1"/>
    <xf numFmtId="15" fontId="2" fillId="0" borderId="0" xfId="1" applyNumberFormat="1"/>
    <xf numFmtId="0" fontId="4" fillId="0" borderId="0" xfId="1" applyFont="1" applyAlignment="1">
      <alignment horizontal="center"/>
    </xf>
    <xf numFmtId="0" fontId="1" fillId="0" borderId="0" xfId="0" applyFont="1"/>
    <xf numFmtId="0" fontId="2" fillId="0" borderId="0" xfId="1" applyAlignment="1">
      <alignment horizontal="left" indent="1"/>
    </xf>
    <xf numFmtId="0" fontId="5" fillId="0" borderId="0" xfId="0" applyFont="1"/>
    <xf numFmtId="0" fontId="2" fillId="0" borderId="0" xfId="1" applyAlignment="1">
      <alignment horizontal="left" indent="2"/>
    </xf>
    <xf numFmtId="40" fontId="2" fillId="0" borderId="0" xfId="1" applyNumberFormat="1"/>
    <xf numFmtId="0" fontId="5" fillId="0" borderId="0" xfId="0" applyFont="1" applyAlignment="1">
      <alignment horizontal="left" indent="1"/>
    </xf>
    <xf numFmtId="40" fontId="5" fillId="0" borderId="0" xfId="0" applyNumberFormat="1" applyFont="1"/>
    <xf numFmtId="0" fontId="3" fillId="0" borderId="0" xfId="1" applyFont="1" applyAlignment="1">
      <alignment horizontal="left" indent="2"/>
    </xf>
    <xf numFmtId="0" fontId="6" fillId="0" borderId="0" xfId="0" applyFont="1"/>
    <xf numFmtId="10" fontId="0" fillId="0" borderId="0" xfId="0" applyNumberFormat="1"/>
    <xf numFmtId="0" fontId="9" fillId="0" borderId="0" xfId="0" applyFont="1"/>
    <xf numFmtId="40" fontId="0" fillId="0" borderId="0" xfId="0" applyNumberFormat="1"/>
    <xf numFmtId="40" fontId="6" fillId="0" borderId="0" xfId="0" applyNumberFormat="1" applyFont="1"/>
    <xf numFmtId="8" fontId="5" fillId="0" borderId="0" xfId="0" applyNumberFormat="1" applyFont="1"/>
    <xf numFmtId="40" fontId="3" fillId="0" borderId="0" xfId="1" applyNumberFormat="1" applyFont="1"/>
    <xf numFmtId="4" fontId="2" fillId="0" borderId="0" xfId="1" applyNumberFormat="1"/>
    <xf numFmtId="4" fontId="6" fillId="0" borderId="0" xfId="0" applyNumberFormat="1" applyFont="1"/>
    <xf numFmtId="8" fontId="6" fillId="0" borderId="0" xfId="0" applyNumberFormat="1" applyFont="1"/>
    <xf numFmtId="0" fontId="7" fillId="0" borderId="0" xfId="0" applyFont="1"/>
    <xf numFmtId="0" fontId="2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8" fillId="0" borderId="0" xfId="0" applyFont="1"/>
    <xf numFmtId="4" fontId="5" fillId="0" borderId="0" xfId="0" applyNumberFormat="1" applyFont="1"/>
    <xf numFmtId="44" fontId="5" fillId="0" borderId="0" xfId="0" applyNumberFormat="1" applyFont="1"/>
    <xf numFmtId="40" fontId="9" fillId="0" borderId="0" xfId="0" applyNumberFormat="1" applyFont="1"/>
    <xf numFmtId="0" fontId="2" fillId="0" borderId="1" xfId="1" applyBorder="1"/>
    <xf numFmtId="40" fontId="2" fillId="0" borderId="1" xfId="1" applyNumberFormat="1" applyBorder="1"/>
    <xf numFmtId="40" fontId="3" fillId="0" borderId="1" xfId="1" applyNumberFormat="1" applyFont="1" applyBorder="1"/>
    <xf numFmtId="40" fontId="2" fillId="2" borderId="0" xfId="1" applyNumberFormat="1" applyFill="1"/>
    <xf numFmtId="4" fontId="2" fillId="3" borderId="0" xfId="1" applyNumberFormat="1" applyFill="1" applyAlignment="1">
      <alignment horizontal="right"/>
    </xf>
    <xf numFmtId="40" fontId="2" fillId="3" borderId="0" xfId="1" applyNumberFormat="1" applyFill="1" applyAlignment="1">
      <alignment horizontal="right"/>
    </xf>
    <xf numFmtId="165" fontId="5" fillId="0" borderId="0" xfId="0" applyNumberFormat="1" applyFont="1"/>
    <xf numFmtId="165" fontId="2" fillId="0" borderId="0" xfId="1" applyNumberFormat="1"/>
    <xf numFmtId="40" fontId="2" fillId="5" borderId="0" xfId="1" applyNumberFormat="1" applyFill="1" applyAlignment="1">
      <alignment horizontal="right"/>
    </xf>
    <xf numFmtId="10" fontId="2" fillId="5" borderId="0" xfId="1" applyNumberFormat="1" applyFill="1"/>
    <xf numFmtId="165" fontId="5" fillId="6" borderId="0" xfId="0" applyNumberFormat="1" applyFont="1" applyFill="1"/>
    <xf numFmtId="165" fontId="2" fillId="6" borderId="0" xfId="1" applyNumberFormat="1" applyFill="1"/>
    <xf numFmtId="0" fontId="2" fillId="7" borderId="0" xfId="1" applyFill="1"/>
    <xf numFmtId="0" fontId="4" fillId="8" borderId="0" xfId="1" applyFont="1" applyFill="1" applyAlignment="1">
      <alignment horizontal="center"/>
    </xf>
    <xf numFmtId="0" fontId="10" fillId="0" borderId="0" xfId="1" applyFont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6" borderId="5" xfId="0" applyFill="1" applyBorder="1"/>
    <xf numFmtId="0" fontId="0" fillId="0" borderId="6" xfId="0" applyBorder="1"/>
    <xf numFmtId="0" fontId="0" fillId="7" borderId="5" xfId="0" applyFill="1" applyBorder="1"/>
    <xf numFmtId="0" fontId="2" fillId="4" borderId="5" xfId="1" applyFill="1" applyBorder="1"/>
    <xf numFmtId="0" fontId="2" fillId="5" borderId="5" xfId="1" applyFill="1" applyBorder="1"/>
    <xf numFmtId="0" fontId="0" fillId="2" borderId="5" xfId="0" applyFill="1" applyBorder="1"/>
    <xf numFmtId="0" fontId="0" fillId="8" borderId="7" xfId="0" applyFill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</cellXfs>
  <cellStyles count="2">
    <cellStyle name="Normal" xfId="0" builtinId="0"/>
    <cellStyle name="Normal 2" xfId="1" xr:uid="{D84FA267-15C4-488E-9F65-527B8BAEA789}"/>
  </cellStyles>
  <dxfs count="0"/>
  <tableStyles count="0" defaultTableStyle="TableStyleMedium2" defaultPivotStyle="PivotStyleLight16"/>
  <colors>
    <mruColors>
      <color rgb="FFDCC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2FC6-32DB-468B-A2D9-61AAAF7A9B0B}">
  <sheetPr>
    <pageSetUpPr fitToPage="1"/>
  </sheetPr>
  <dimension ref="A1:V54"/>
  <sheetViews>
    <sheetView tabSelected="1" workbookViewId="0">
      <selection activeCell="B1" sqref="B1"/>
    </sheetView>
  </sheetViews>
  <sheetFormatPr defaultRowHeight="14.5" x14ac:dyDescent="0.35"/>
  <cols>
    <col min="1" max="1" width="32.1796875" bestFit="1" customWidth="1"/>
    <col min="2" max="2" width="10.08984375" bestFit="1" customWidth="1"/>
    <col min="3" max="3" width="2.6328125" customWidth="1"/>
    <col min="4" max="4" width="7" bestFit="1" customWidth="1"/>
    <col min="5" max="5" width="2.90625" customWidth="1"/>
    <col min="6" max="6" width="11.08984375" customWidth="1"/>
    <col min="7" max="7" width="2.90625" customWidth="1"/>
    <col min="8" max="8" width="10.453125" bestFit="1" customWidth="1"/>
    <col min="9" max="9" width="3.36328125" customWidth="1"/>
    <col min="10" max="10" width="3.453125" customWidth="1"/>
    <col min="11" max="11" width="11.54296875" customWidth="1"/>
    <col min="12" max="12" width="10.36328125" customWidth="1"/>
    <col min="13" max="13" width="13" customWidth="1"/>
    <col min="14" max="14" width="10" customWidth="1"/>
    <col min="17" max="17" width="11.453125" bestFit="1" customWidth="1"/>
  </cols>
  <sheetData>
    <row r="1" spans="1:18" ht="18" x14ac:dyDescent="0.4">
      <c r="A1" s="2"/>
      <c r="B1" s="45" t="s">
        <v>44</v>
      </c>
      <c r="C1" s="1"/>
      <c r="E1" s="1"/>
      <c r="F1" s="1"/>
      <c r="G1" s="1"/>
      <c r="H1" s="1"/>
      <c r="I1" s="1"/>
    </row>
    <row r="2" spans="1:18" x14ac:dyDescent="0.35">
      <c r="A2" s="2" t="s">
        <v>35</v>
      </c>
      <c r="B2" s="1"/>
      <c r="C2" s="1"/>
      <c r="D2" s="1"/>
      <c r="E2" s="1"/>
      <c r="F2" s="2"/>
      <c r="G2" s="1"/>
      <c r="H2" s="1"/>
      <c r="I2" s="1"/>
    </row>
    <row r="3" spans="1:18" x14ac:dyDescent="0.35">
      <c r="A3" s="2" t="s">
        <v>34</v>
      </c>
      <c r="B3" s="3"/>
      <c r="C3" s="1"/>
      <c r="D3" s="1"/>
      <c r="E3" s="1"/>
      <c r="F3" s="2"/>
      <c r="G3" s="1"/>
      <c r="H3" s="1"/>
      <c r="I3" s="1"/>
    </row>
    <row r="4" spans="1:18" x14ac:dyDescent="0.35">
      <c r="A4" s="2" t="s">
        <v>33</v>
      </c>
      <c r="B4" s="1"/>
      <c r="C4" s="1"/>
      <c r="D4" s="1"/>
      <c r="E4" s="1"/>
      <c r="F4" s="1"/>
      <c r="G4" s="1"/>
      <c r="H4" s="1"/>
      <c r="I4" s="1"/>
    </row>
    <row r="5" spans="1:18" x14ac:dyDescent="0.35">
      <c r="A5" s="1"/>
      <c r="B5" s="2" t="s">
        <v>28</v>
      </c>
      <c r="C5" s="2"/>
      <c r="D5" s="2" t="s">
        <v>26</v>
      </c>
      <c r="E5" s="2"/>
      <c r="F5" s="4" t="s">
        <v>0</v>
      </c>
      <c r="G5" s="2"/>
      <c r="H5" s="44" t="s">
        <v>1</v>
      </c>
      <c r="I5" s="4"/>
      <c r="J5" s="5"/>
    </row>
    <row r="6" spans="1:18" ht="15" thickBot="1" x14ac:dyDescent="0.4">
      <c r="A6" s="2" t="s">
        <v>17</v>
      </c>
      <c r="B6" s="1"/>
      <c r="C6" s="1"/>
      <c r="D6" s="1"/>
      <c r="E6" s="1"/>
      <c r="F6" s="1"/>
      <c r="G6" s="1"/>
      <c r="H6" s="1"/>
      <c r="I6" s="1"/>
    </row>
    <row r="7" spans="1:18" x14ac:dyDescent="0.35">
      <c r="A7" s="6" t="s">
        <v>23</v>
      </c>
      <c r="B7" s="7">
        <v>462130</v>
      </c>
      <c r="C7" s="1"/>
      <c r="D7" s="41">
        <v>250</v>
      </c>
      <c r="E7" s="1"/>
      <c r="F7" s="43">
        <v>100</v>
      </c>
      <c r="G7" s="1"/>
      <c r="H7" s="1">
        <v>0</v>
      </c>
      <c r="I7" s="1"/>
      <c r="J7" s="46"/>
      <c r="K7" s="47" t="s">
        <v>40</v>
      </c>
      <c r="L7" s="47"/>
      <c r="M7" s="48"/>
      <c r="N7" s="48"/>
      <c r="O7" s="48"/>
      <c r="P7" s="48"/>
      <c r="Q7" s="48"/>
      <c r="R7" s="49"/>
    </row>
    <row r="8" spans="1:18" x14ac:dyDescent="0.35">
      <c r="A8" s="6" t="s">
        <v>24</v>
      </c>
      <c r="B8" s="7">
        <v>462130</v>
      </c>
      <c r="C8" s="1"/>
      <c r="D8" s="41">
        <v>100</v>
      </c>
      <c r="E8" s="1"/>
      <c r="F8" s="43">
        <v>50</v>
      </c>
      <c r="G8" s="1"/>
      <c r="H8" s="1">
        <v>0</v>
      </c>
      <c r="I8" s="1"/>
      <c r="J8" s="50"/>
      <c r="K8" t="s">
        <v>41</v>
      </c>
      <c r="R8" s="51"/>
    </row>
    <row r="9" spans="1:18" x14ac:dyDescent="0.35">
      <c r="A9" s="6" t="s">
        <v>25</v>
      </c>
      <c r="B9" s="1">
        <v>462130</v>
      </c>
      <c r="C9" s="1"/>
      <c r="D9" s="41">
        <v>25</v>
      </c>
      <c r="E9" s="1"/>
      <c r="F9" s="43">
        <v>10</v>
      </c>
      <c r="G9" s="1"/>
      <c r="H9" s="1">
        <v>0</v>
      </c>
      <c r="I9" s="1"/>
      <c r="J9" s="52"/>
      <c r="K9" t="s">
        <v>37</v>
      </c>
      <c r="R9" s="51"/>
    </row>
    <row r="10" spans="1:18" x14ac:dyDescent="0.35">
      <c r="A10" s="6"/>
      <c r="B10" s="1"/>
      <c r="C10" s="1"/>
      <c r="D10" s="37"/>
      <c r="E10" s="1"/>
      <c r="F10" s="1"/>
      <c r="G10" s="1"/>
      <c r="H10" s="1"/>
      <c r="I10" s="1"/>
      <c r="J10" s="53"/>
      <c r="K10" t="s">
        <v>38</v>
      </c>
      <c r="R10" s="51"/>
    </row>
    <row r="11" spans="1:18" x14ac:dyDescent="0.35">
      <c r="A11" s="6" t="s">
        <v>18</v>
      </c>
      <c r="B11" s="7">
        <v>462110</v>
      </c>
      <c r="C11" s="1"/>
      <c r="D11" s="42">
        <v>200</v>
      </c>
      <c r="E11" s="1"/>
      <c r="F11" s="43">
        <v>20</v>
      </c>
      <c r="G11" s="1"/>
      <c r="H11" s="1">
        <v>0</v>
      </c>
      <c r="I11" s="1"/>
      <c r="J11" s="54"/>
      <c r="K11" t="s">
        <v>42</v>
      </c>
      <c r="R11" s="51"/>
    </row>
    <row r="12" spans="1:18" x14ac:dyDescent="0.35">
      <c r="A12" s="6" t="s">
        <v>19</v>
      </c>
      <c r="B12" s="7">
        <v>462110</v>
      </c>
      <c r="C12" s="1"/>
      <c r="D12" s="42">
        <v>100</v>
      </c>
      <c r="E12" s="1"/>
      <c r="F12" s="43">
        <v>10</v>
      </c>
      <c r="G12" s="1"/>
      <c r="H12" s="1">
        <v>0</v>
      </c>
      <c r="I12" s="1"/>
      <c r="J12" s="55"/>
      <c r="K12" t="s">
        <v>39</v>
      </c>
      <c r="R12" s="51"/>
    </row>
    <row r="13" spans="1:18" ht="15" thickBot="1" x14ac:dyDescent="0.4">
      <c r="A13" s="6"/>
      <c r="B13" s="7"/>
      <c r="C13" s="1"/>
      <c r="D13" s="38"/>
      <c r="E13" s="1"/>
      <c r="F13" s="1"/>
      <c r="G13" s="1"/>
      <c r="H13" s="1"/>
      <c r="I13" s="1"/>
      <c r="J13" s="56"/>
      <c r="K13" s="57" t="s">
        <v>36</v>
      </c>
      <c r="L13" s="58"/>
      <c r="M13" s="58"/>
      <c r="N13" s="58"/>
      <c r="O13" s="58"/>
      <c r="P13" s="58"/>
      <c r="Q13" s="58"/>
      <c r="R13" s="59"/>
    </row>
    <row r="14" spans="1:18" x14ac:dyDescent="0.35">
      <c r="A14" s="6" t="s">
        <v>20</v>
      </c>
      <c r="B14" s="7">
        <v>462110</v>
      </c>
      <c r="C14" s="1"/>
      <c r="D14" s="42">
        <v>1000</v>
      </c>
      <c r="E14" s="1"/>
      <c r="F14" s="43">
        <v>1</v>
      </c>
      <c r="G14" s="1"/>
      <c r="H14" s="1">
        <v>0</v>
      </c>
      <c r="I14" s="1"/>
    </row>
    <row r="15" spans="1:18" x14ac:dyDescent="0.35">
      <c r="A15" s="6" t="s">
        <v>21</v>
      </c>
      <c r="B15" s="7">
        <v>462110</v>
      </c>
      <c r="C15" s="1"/>
      <c r="D15" s="42">
        <v>2000</v>
      </c>
      <c r="E15" s="1"/>
      <c r="F15" s="43">
        <v>1</v>
      </c>
      <c r="G15" s="1"/>
      <c r="H15" s="1">
        <v>0</v>
      </c>
      <c r="I15" s="1"/>
    </row>
    <row r="16" spans="1:18" ht="15" thickBot="1" x14ac:dyDescent="0.4">
      <c r="A16" s="8" t="s">
        <v>2</v>
      </c>
      <c r="B16" s="1"/>
      <c r="C16" s="1"/>
      <c r="D16" s="1"/>
      <c r="E16" s="1"/>
      <c r="F16" s="31">
        <f>SUM(F7:F15)</f>
        <v>192</v>
      </c>
      <c r="G16" s="1"/>
      <c r="H16" s="31">
        <f>SUM(H7:H12)</f>
        <v>0</v>
      </c>
      <c r="I16" s="1"/>
    </row>
    <row r="17" spans="1:22" ht="15" thickTop="1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22" x14ac:dyDescent="0.35">
      <c r="A18" s="2" t="s">
        <v>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2" x14ac:dyDescent="0.35">
      <c r="A19" s="6" t="s">
        <v>22</v>
      </c>
      <c r="B19" s="7">
        <v>462130</v>
      </c>
      <c r="C19" s="1"/>
      <c r="D19" s="1"/>
      <c r="E19" s="9"/>
      <c r="F19" s="9">
        <f>(D7*F7)+(D8*F8)+(D9*F9)</f>
        <v>30250</v>
      </c>
      <c r="G19" s="9"/>
      <c r="H19" s="9">
        <f>(D7*H7)+(D8*H8)+(D9*H9)</f>
        <v>0</v>
      </c>
      <c r="I19" s="9"/>
      <c r="J19" s="1"/>
    </row>
    <row r="20" spans="1:22" x14ac:dyDescent="0.35">
      <c r="A20" s="6" t="s">
        <v>27</v>
      </c>
      <c r="B20" s="7">
        <v>462110</v>
      </c>
      <c r="C20" s="1"/>
      <c r="D20" s="1"/>
      <c r="E20" s="9"/>
      <c r="F20" s="9">
        <f>(D11*F11)+(D12*F12)+(D14*F14)+(D15*F15)</f>
        <v>8000</v>
      </c>
      <c r="G20" s="9"/>
      <c r="H20" s="9">
        <f>(D11*H11)+(D12*H12)+(D14*H14)+(D15*H15)</f>
        <v>0</v>
      </c>
      <c r="I20" s="9"/>
      <c r="J20" s="1"/>
    </row>
    <row r="21" spans="1:22" ht="15" thickBot="1" x14ac:dyDescent="0.4">
      <c r="A21" s="12"/>
      <c r="B21" s="1"/>
      <c r="C21" s="1"/>
      <c r="D21" s="1"/>
      <c r="E21" s="9"/>
      <c r="F21" s="32">
        <f>SUM(F19:F20)</f>
        <v>38250</v>
      </c>
      <c r="G21" s="9"/>
      <c r="H21" s="32">
        <f>H19+H20</f>
        <v>0</v>
      </c>
      <c r="I21" s="9"/>
      <c r="J21" s="1"/>
      <c r="K21" s="1"/>
      <c r="L21" s="1"/>
      <c r="M21" s="18"/>
      <c r="N21" s="7"/>
    </row>
    <row r="22" spans="1:22" ht="15" thickTop="1" x14ac:dyDescent="0.35">
      <c r="A22" s="2" t="s">
        <v>4</v>
      </c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  <c r="M22" s="18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35">
      <c r="A23" s="1" t="s">
        <v>29</v>
      </c>
      <c r="B23" s="1">
        <v>623200</v>
      </c>
      <c r="C23" s="1"/>
      <c r="D23" s="1"/>
      <c r="E23" s="1"/>
      <c r="F23" s="35">
        <v>500</v>
      </c>
      <c r="G23" s="1"/>
      <c r="H23" s="9">
        <v>0</v>
      </c>
      <c r="I23" s="9"/>
      <c r="L23" s="2"/>
      <c r="M23" s="18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35">
      <c r="A24" s="1" t="s">
        <v>6</v>
      </c>
      <c r="B24" s="1">
        <v>535050</v>
      </c>
      <c r="C24" s="1"/>
      <c r="D24" s="1"/>
      <c r="E24" s="1"/>
      <c r="F24" s="35">
        <v>25</v>
      </c>
      <c r="G24" s="1"/>
      <c r="H24" s="9">
        <v>0</v>
      </c>
      <c r="I24" s="9"/>
      <c r="J24" s="1"/>
      <c r="L24" s="2"/>
      <c r="M24" s="18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35">
      <c r="A25" s="6" t="s">
        <v>7</v>
      </c>
      <c r="B25" s="1">
        <v>541000</v>
      </c>
      <c r="C25" s="1"/>
      <c r="D25" s="1"/>
      <c r="E25" s="1"/>
      <c r="F25" s="36">
        <v>10</v>
      </c>
      <c r="G25" s="9"/>
      <c r="H25" s="9">
        <v>0</v>
      </c>
      <c r="I25" s="9"/>
      <c r="J25" s="1"/>
      <c r="L25" s="1"/>
      <c r="M25" s="18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35">
      <c r="A26" s="6" t="s">
        <v>8</v>
      </c>
      <c r="B26" s="1">
        <v>542030</v>
      </c>
      <c r="C26" s="1"/>
      <c r="D26" s="1"/>
      <c r="E26" s="1"/>
      <c r="F26" s="36">
        <v>500</v>
      </c>
      <c r="G26" s="9"/>
      <c r="H26" s="9">
        <v>0</v>
      </c>
      <c r="I26" s="9"/>
      <c r="J26" s="1"/>
      <c r="O26" s="13"/>
      <c r="P26" s="13"/>
      <c r="Q26" s="13"/>
      <c r="R26" s="13"/>
      <c r="S26" s="7"/>
      <c r="T26" s="7"/>
      <c r="U26" s="7"/>
      <c r="V26" s="7"/>
    </row>
    <row r="27" spans="1:22" x14ac:dyDescent="0.35">
      <c r="A27" s="6" t="s">
        <v>30</v>
      </c>
      <c r="B27" s="1">
        <v>621030</v>
      </c>
      <c r="C27" s="1"/>
      <c r="D27" s="1"/>
      <c r="E27" s="1"/>
      <c r="F27" s="36">
        <v>500</v>
      </c>
      <c r="G27" s="9"/>
      <c r="H27" s="9">
        <v>0</v>
      </c>
      <c r="I27" s="9"/>
      <c r="J27" s="1"/>
      <c r="K27" s="1"/>
      <c r="L27" s="7"/>
      <c r="M27" s="18"/>
      <c r="N27" s="7"/>
      <c r="O27" s="13"/>
      <c r="P27" s="13"/>
      <c r="Q27" s="13"/>
      <c r="R27" s="13"/>
      <c r="S27" s="7"/>
      <c r="T27" s="7"/>
      <c r="U27" s="7"/>
      <c r="V27" s="7"/>
    </row>
    <row r="28" spans="1:22" x14ac:dyDescent="0.35">
      <c r="A28" s="6" t="s">
        <v>31</v>
      </c>
      <c r="B28" s="1">
        <v>621023</v>
      </c>
      <c r="C28" s="1"/>
      <c r="D28" s="1"/>
      <c r="E28" s="1"/>
      <c r="F28" s="36">
        <v>1000</v>
      </c>
      <c r="G28" s="9"/>
      <c r="H28" s="9">
        <v>0</v>
      </c>
      <c r="I28" s="9"/>
      <c r="J28" s="1"/>
      <c r="K28" s="1"/>
      <c r="L28" s="7"/>
      <c r="M28" s="18"/>
      <c r="N28" s="7"/>
      <c r="O28" s="13"/>
      <c r="P28" s="13"/>
      <c r="Q28" s="13"/>
      <c r="R28" s="13"/>
      <c r="S28" s="7"/>
      <c r="T28" s="7"/>
      <c r="U28" s="7"/>
      <c r="V28" s="7"/>
    </row>
    <row r="29" spans="1:22" x14ac:dyDescent="0.35">
      <c r="A29" s="6" t="s">
        <v>9</v>
      </c>
      <c r="B29" s="1">
        <v>581000</v>
      </c>
      <c r="C29" s="1"/>
      <c r="D29" s="1"/>
      <c r="E29" s="1"/>
      <c r="F29" s="36">
        <v>5000</v>
      </c>
      <c r="G29" s="9"/>
      <c r="H29" s="9">
        <v>0</v>
      </c>
      <c r="I29" s="9"/>
      <c r="J29" s="1"/>
      <c r="K29" s="1"/>
      <c r="L29" s="1"/>
      <c r="M29" s="18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35">
      <c r="A30" s="6" t="s">
        <v>10</v>
      </c>
      <c r="B30" s="1">
        <v>581020</v>
      </c>
      <c r="C30" s="1"/>
      <c r="D30" s="1"/>
      <c r="E30" s="1"/>
      <c r="F30" s="36">
        <v>200</v>
      </c>
      <c r="G30" s="9"/>
      <c r="H30" s="9">
        <v>0</v>
      </c>
      <c r="I30" s="9"/>
      <c r="J30" s="1"/>
      <c r="K30" s="9"/>
      <c r="L30" s="7"/>
      <c r="M30" s="18"/>
      <c r="N30" s="7"/>
      <c r="O30" s="7"/>
      <c r="P30" s="7"/>
      <c r="Q30" s="7"/>
      <c r="R30" s="7"/>
      <c r="S30" s="7"/>
      <c r="T30" s="7"/>
      <c r="U30" s="7"/>
      <c r="V30" s="7"/>
    </row>
    <row r="31" spans="1:22" x14ac:dyDescent="0.35">
      <c r="A31" s="1" t="s">
        <v>5</v>
      </c>
      <c r="B31" s="1">
        <v>533005</v>
      </c>
      <c r="C31" s="1"/>
      <c r="D31" s="1"/>
      <c r="E31" s="1"/>
      <c r="F31" s="35">
        <v>10000</v>
      </c>
      <c r="G31" s="1"/>
      <c r="H31" s="9">
        <v>0</v>
      </c>
      <c r="I31" s="9"/>
      <c r="J31" s="1"/>
      <c r="K31" s="9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x14ac:dyDescent="0.35">
      <c r="A32" s="6" t="s">
        <v>32</v>
      </c>
      <c r="B32" s="1">
        <v>623185</v>
      </c>
      <c r="C32" s="1"/>
      <c r="D32" s="1"/>
      <c r="E32" s="1"/>
      <c r="F32" s="36">
        <v>200</v>
      </c>
      <c r="G32" s="9"/>
      <c r="H32" s="9">
        <v>0</v>
      </c>
      <c r="I32" s="9"/>
      <c r="J32" s="1"/>
      <c r="K32" s="20"/>
      <c r="L32" s="7"/>
      <c r="M32" s="18"/>
      <c r="N32" s="7"/>
      <c r="O32" s="7"/>
      <c r="P32" s="7"/>
      <c r="Q32" s="21"/>
      <c r="R32" s="7"/>
      <c r="S32" s="7"/>
      <c r="T32" s="7"/>
      <c r="U32" s="7"/>
      <c r="V32" s="7"/>
    </row>
    <row r="33" spans="1:22" x14ac:dyDescent="0.35">
      <c r="A33" s="6" t="s">
        <v>43</v>
      </c>
      <c r="B33" s="1">
        <v>623200</v>
      </c>
      <c r="C33" s="1"/>
      <c r="D33" s="1"/>
      <c r="E33" s="1"/>
      <c r="F33" s="36">
        <v>500</v>
      </c>
      <c r="G33" s="9"/>
      <c r="H33" s="9">
        <v>0</v>
      </c>
      <c r="I33" s="9"/>
      <c r="J33" s="1"/>
      <c r="K33" s="20"/>
      <c r="L33" s="7"/>
      <c r="M33" s="18"/>
      <c r="N33" s="7"/>
      <c r="O33" s="7"/>
      <c r="P33" s="7"/>
      <c r="Q33" s="21"/>
      <c r="R33" s="7"/>
      <c r="S33" s="7"/>
      <c r="T33" s="7"/>
      <c r="U33" s="7"/>
      <c r="V33" s="7"/>
    </row>
    <row r="34" spans="1:22" x14ac:dyDescent="0.35">
      <c r="A34" s="6" t="s">
        <v>11</v>
      </c>
      <c r="B34" s="1">
        <v>621070</v>
      </c>
      <c r="C34" s="1"/>
      <c r="D34" s="40">
        <v>0.03</v>
      </c>
      <c r="E34" s="1"/>
      <c r="F34" s="39">
        <f>F21*D34</f>
        <v>1147.5</v>
      </c>
      <c r="G34" s="9"/>
      <c r="H34" s="9">
        <v>0</v>
      </c>
      <c r="I34" s="9"/>
      <c r="L34" s="1"/>
      <c r="M34" s="7"/>
      <c r="N34" s="22"/>
      <c r="O34" s="7"/>
      <c r="P34" s="7"/>
      <c r="Q34" s="7"/>
      <c r="R34" s="7"/>
      <c r="S34" s="7"/>
      <c r="T34" s="7"/>
      <c r="U34" s="7"/>
      <c r="V34" s="7"/>
    </row>
    <row r="35" spans="1:22" ht="15" thickBot="1" x14ac:dyDescent="0.4">
      <c r="A35" s="5" t="s">
        <v>12</v>
      </c>
      <c r="F35" s="32">
        <f>SUM(F22:F34)</f>
        <v>19582.5</v>
      </c>
      <c r="G35" s="9"/>
      <c r="H35" s="32">
        <f>SUM(H23:H34)</f>
        <v>0</v>
      </c>
      <c r="I35" s="9"/>
      <c r="K35" s="23"/>
      <c r="L35" s="1"/>
      <c r="M35" s="18"/>
      <c r="N35" s="7"/>
      <c r="O35" s="7"/>
      <c r="P35" s="7"/>
      <c r="Q35" s="7"/>
      <c r="R35" s="7"/>
      <c r="S35" s="7"/>
      <c r="T35" s="7"/>
      <c r="U35" s="7"/>
      <c r="V35" s="7"/>
    </row>
    <row r="36" spans="1:22" ht="15" thickTop="1" x14ac:dyDescent="0.35">
      <c r="A36" s="5"/>
      <c r="K36" s="24"/>
      <c r="L36" s="1"/>
      <c r="M36" s="22"/>
      <c r="N36" s="13"/>
      <c r="O36" s="7"/>
      <c r="P36" s="7"/>
      <c r="Q36" s="7"/>
      <c r="R36" s="7"/>
      <c r="S36" s="7"/>
      <c r="T36" s="7"/>
      <c r="U36" s="7"/>
      <c r="V36" s="7"/>
    </row>
    <row r="37" spans="1:22" ht="15" thickBot="1" x14ac:dyDescent="0.4">
      <c r="A37" s="5" t="s">
        <v>13</v>
      </c>
      <c r="F37" s="32">
        <f>F35</f>
        <v>19582.5</v>
      </c>
      <c r="G37" s="9"/>
      <c r="H37" s="32">
        <f>H35</f>
        <v>0</v>
      </c>
      <c r="I37" s="9"/>
      <c r="K37" s="7"/>
      <c r="L37" s="23"/>
      <c r="M37" s="25"/>
      <c r="N37" s="25"/>
      <c r="O37" s="26"/>
      <c r="P37" s="13"/>
      <c r="Q37" s="13"/>
      <c r="R37" s="13"/>
      <c r="S37" s="13"/>
      <c r="T37" s="13"/>
      <c r="U37" s="13"/>
      <c r="V37" s="13"/>
    </row>
    <row r="38" spans="1:22" ht="15" thickTop="1" x14ac:dyDescent="0.35">
      <c r="A38" s="5"/>
      <c r="F38" s="9"/>
      <c r="G38" s="9"/>
      <c r="H38" s="9"/>
      <c r="I38" s="9"/>
      <c r="K38" s="7"/>
      <c r="L38" s="23"/>
      <c r="M38" s="25"/>
      <c r="N38" s="25"/>
      <c r="O38" s="26"/>
      <c r="P38" s="13"/>
      <c r="Q38" s="13"/>
      <c r="R38" s="13"/>
      <c r="S38" s="13"/>
      <c r="T38" s="13"/>
      <c r="U38" s="13"/>
      <c r="V38" s="13"/>
    </row>
    <row r="39" spans="1:22" x14ac:dyDescent="0.35">
      <c r="A39" s="5" t="s">
        <v>14</v>
      </c>
      <c r="B39">
        <v>629000</v>
      </c>
      <c r="D39" s="14">
        <v>4.4999999999999998E-2</v>
      </c>
      <c r="F39" s="34">
        <f>F37*D39</f>
        <v>881.21249999999998</v>
      </c>
      <c r="H39" s="9">
        <f>H37*D39</f>
        <v>0</v>
      </c>
      <c r="I39" s="9"/>
      <c r="L39" s="7"/>
      <c r="M39" s="18"/>
      <c r="N39" s="7"/>
      <c r="O39" s="25"/>
      <c r="P39" s="7"/>
      <c r="Q39" s="27"/>
      <c r="R39" s="27"/>
      <c r="S39" s="27"/>
      <c r="T39" s="27"/>
      <c r="U39" s="27"/>
      <c r="V39" s="7"/>
    </row>
    <row r="40" spans="1:22" x14ac:dyDescent="0.35">
      <c r="A40" s="5"/>
      <c r="B40">
        <v>628000</v>
      </c>
      <c r="D40" s="14">
        <v>0.158</v>
      </c>
      <c r="F40" s="34">
        <f>D40*F21</f>
        <v>6043.5</v>
      </c>
      <c r="H40" s="9">
        <f>D40*H21</f>
        <v>0</v>
      </c>
      <c r="I40" s="9"/>
      <c r="K40" s="7"/>
      <c r="L40" s="7"/>
      <c r="M40" s="25"/>
      <c r="N40" s="25"/>
      <c r="O40" s="25"/>
      <c r="P40" s="7"/>
      <c r="Q40" s="7"/>
      <c r="R40" s="7"/>
      <c r="S40" s="7"/>
      <c r="T40" s="7"/>
      <c r="U40" s="7"/>
      <c r="V40" s="7"/>
    </row>
    <row r="41" spans="1:22" x14ac:dyDescent="0.35">
      <c r="A41" s="5"/>
      <c r="D41" s="14"/>
      <c r="F41" s="9"/>
      <c r="H41" s="9"/>
      <c r="I41" s="9"/>
      <c r="K41" s="7"/>
      <c r="L41" s="7"/>
      <c r="M41" s="25"/>
      <c r="N41" s="25"/>
      <c r="O41" s="25"/>
      <c r="P41" s="7"/>
      <c r="Q41" s="7"/>
      <c r="R41" s="7"/>
      <c r="S41" s="7"/>
      <c r="T41" s="7"/>
      <c r="U41" s="7"/>
      <c r="V41" s="7"/>
    </row>
    <row r="42" spans="1:22" ht="15" thickBot="1" x14ac:dyDescent="0.4">
      <c r="A42" s="5" t="s">
        <v>15</v>
      </c>
      <c r="B42" s="14"/>
      <c r="F42" s="32">
        <f>F37+F39+F40</f>
        <v>26507.212500000001</v>
      </c>
      <c r="H42" s="32">
        <f>H37+H39+H40</f>
        <v>0</v>
      </c>
      <c r="I42" s="19"/>
      <c r="K42" s="1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" thickTop="1" x14ac:dyDescent="0.35">
      <c r="A43" s="5"/>
      <c r="B43" s="14"/>
      <c r="F43" s="19"/>
      <c r="H43" s="9"/>
      <c r="I43" s="9"/>
      <c r="K43" s="11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" thickBot="1" x14ac:dyDescent="0.4">
      <c r="A44" s="5" t="s">
        <v>16</v>
      </c>
      <c r="F44" s="33">
        <f>F21-F42</f>
        <v>11742.787499999999</v>
      </c>
      <c r="G44" s="9"/>
      <c r="H44" s="33">
        <f>SUM(H21-H37)</f>
        <v>0</v>
      </c>
      <c r="I44" s="19"/>
      <c r="K44" s="11"/>
      <c r="L44" s="7"/>
      <c r="M44" s="28"/>
      <c r="N44" s="7"/>
      <c r="O44" s="7"/>
      <c r="P44" s="7"/>
      <c r="Q44" s="7"/>
      <c r="R44" s="7"/>
      <c r="S44" s="7"/>
      <c r="T44" s="7"/>
      <c r="U44" s="7"/>
      <c r="V44" s="7"/>
    </row>
    <row r="45" spans="1:22" ht="15" thickTop="1" x14ac:dyDescent="0.35">
      <c r="K45" s="11"/>
      <c r="L45" s="7"/>
      <c r="M45" s="25"/>
      <c r="N45" s="7"/>
      <c r="O45" s="7"/>
      <c r="P45" s="7"/>
      <c r="Q45" s="7"/>
      <c r="R45" s="7"/>
      <c r="S45" s="7"/>
      <c r="T45" s="7"/>
      <c r="U45" s="7"/>
      <c r="V45" s="7"/>
    </row>
    <row r="46" spans="1:22" x14ac:dyDescent="0.35">
      <c r="A46" s="10"/>
      <c r="B46" s="7"/>
      <c r="C46" s="7"/>
      <c r="D46" s="7"/>
      <c r="E46" s="7"/>
      <c r="F46" s="7"/>
      <c r="G46" s="7"/>
      <c r="H46" s="11"/>
      <c r="I46" s="11"/>
      <c r="K46" s="11"/>
      <c r="L46" s="11"/>
      <c r="M46" s="25"/>
      <c r="N46" s="7"/>
      <c r="O46" s="7"/>
      <c r="P46" s="7"/>
      <c r="Q46" s="7"/>
      <c r="R46" s="7"/>
      <c r="S46" s="7"/>
      <c r="T46" s="7"/>
      <c r="U46" s="7"/>
      <c r="V46" s="7"/>
    </row>
    <row r="47" spans="1:22" x14ac:dyDescent="0.35">
      <c r="A47" s="10"/>
      <c r="B47" s="7"/>
      <c r="C47" s="7"/>
      <c r="D47" s="7"/>
      <c r="E47" s="7"/>
      <c r="F47" s="7"/>
      <c r="G47" s="7"/>
      <c r="H47" s="11"/>
      <c r="I47" s="11"/>
      <c r="K47" s="11"/>
      <c r="L47" s="11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x14ac:dyDescent="0.35">
      <c r="K48" s="29"/>
      <c r="L48" s="7"/>
      <c r="M48" s="7"/>
      <c r="N48" s="7"/>
      <c r="O48" s="7"/>
      <c r="P48" s="7"/>
      <c r="Q48" s="7"/>
      <c r="R48" s="7"/>
      <c r="S48" s="7"/>
      <c r="T48" s="11"/>
      <c r="U48" s="7"/>
      <c r="V48" s="7"/>
    </row>
    <row r="49" spans="1:22" x14ac:dyDescent="0.35">
      <c r="A49" s="5"/>
      <c r="K49" s="7"/>
      <c r="L49" s="25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x14ac:dyDescent="0.35">
      <c r="K50" s="11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x14ac:dyDescent="0.35">
      <c r="K51" s="11"/>
      <c r="L51" s="7"/>
      <c r="M51" s="30"/>
    </row>
    <row r="52" spans="1:22" x14ac:dyDescent="0.35">
      <c r="D52" s="15"/>
      <c r="E52" s="15"/>
      <c r="K52" s="11"/>
      <c r="L52" s="7"/>
      <c r="M52" s="16"/>
    </row>
    <row r="53" spans="1:22" x14ac:dyDescent="0.35">
      <c r="K53" s="7"/>
      <c r="L53" s="7"/>
      <c r="M53" s="16"/>
    </row>
    <row r="54" spans="1:22" x14ac:dyDescent="0.35">
      <c r="D54" s="5"/>
      <c r="K54" s="17"/>
      <c r="L54" s="13"/>
    </row>
  </sheetData>
  <pageMargins left="0.7" right="0.7" top="0.75" bottom="0.75" header="0.3" footer="0.3"/>
  <pageSetup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North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Peterka, Jill</dc:creator>
  <cp:lastModifiedBy>Young, Patricia</cp:lastModifiedBy>
  <cp:lastPrinted>2023-12-19T18:45:49Z</cp:lastPrinted>
  <dcterms:created xsi:type="dcterms:W3CDTF">2023-12-19T17:32:02Z</dcterms:created>
  <dcterms:modified xsi:type="dcterms:W3CDTF">2024-08-01T18:42:16Z</dcterms:modified>
</cp:coreProperties>
</file>